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E6" i="1" l="1"/>
  <c r="G6" i="1" s="1"/>
  <c r="F6" i="1"/>
  <c r="E7" i="1"/>
  <c r="G7" i="1" s="1"/>
  <c r="F7" i="1"/>
  <c r="H7" i="1"/>
  <c r="E8" i="1"/>
  <c r="G8" i="1" s="1"/>
  <c r="F8" i="1"/>
  <c r="H8" i="1"/>
  <c r="E9" i="1"/>
  <c r="H9" i="1" s="1"/>
  <c r="F9" i="1"/>
  <c r="G9" i="1"/>
  <c r="E10" i="1"/>
  <c r="H10" i="1" s="1"/>
  <c r="F10" i="1"/>
  <c r="E11" i="1"/>
  <c r="G11" i="1" s="1"/>
  <c r="F11" i="1"/>
  <c r="H11" i="1"/>
  <c r="E12" i="1"/>
  <c r="G12" i="1" s="1"/>
  <c r="F12" i="1"/>
  <c r="E13" i="1"/>
  <c r="H13" i="1" s="1"/>
  <c r="F13" i="1"/>
  <c r="G13" i="1"/>
  <c r="E14" i="1"/>
  <c r="F14" i="1"/>
  <c r="G14" i="1"/>
  <c r="H14" i="1"/>
  <c r="E15" i="1"/>
  <c r="H15" i="1" s="1"/>
  <c r="F15" i="1"/>
  <c r="E16" i="1"/>
  <c r="H16" i="1" s="1"/>
  <c r="F16" i="1"/>
  <c r="G16" i="1"/>
  <c r="E17" i="1"/>
  <c r="H17" i="1" s="1"/>
  <c r="F17" i="1"/>
  <c r="G17" i="1"/>
  <c r="E18" i="1"/>
  <c r="G18" i="1" s="1"/>
  <c r="F18" i="1"/>
  <c r="E19" i="1"/>
  <c r="H19" i="1" s="1"/>
  <c r="F19" i="1"/>
  <c r="G19" i="1"/>
  <c r="E20" i="1"/>
  <c r="F20" i="1"/>
  <c r="G20" i="1"/>
  <c r="H20" i="1"/>
  <c r="E21" i="1"/>
  <c r="H21" i="1" s="1"/>
  <c r="F21" i="1"/>
  <c r="G21" i="1"/>
  <c r="E22" i="1"/>
  <c r="F22" i="1"/>
  <c r="G22" i="1"/>
  <c r="H22" i="1"/>
  <c r="E23" i="1"/>
  <c r="H23" i="1" s="1"/>
  <c r="F23" i="1"/>
  <c r="G23" i="1"/>
  <c r="E24" i="1"/>
  <c r="H24" i="1" s="1"/>
  <c r="F24" i="1"/>
  <c r="G24" i="1"/>
  <c r="F5" i="1"/>
  <c r="E5" i="1"/>
  <c r="G5" i="1" s="1"/>
  <c r="H18" i="1" l="1"/>
  <c r="G15" i="1"/>
  <c r="H12" i="1"/>
  <c r="G10" i="1"/>
  <c r="H6" i="1"/>
  <c r="H5" i="1"/>
</calcChain>
</file>

<file path=xl/sharedStrings.xml><?xml version="1.0" encoding="utf-8"?>
<sst xmlns="http://schemas.openxmlformats.org/spreadsheetml/2006/main" count="31" uniqueCount="31">
  <si>
    <t xml:space="preserve">№ п/п
и номер Лота
</t>
  </si>
  <si>
    <t>Плата за содержание и ремонт жилых помещений</t>
  </si>
  <si>
    <t>1 кв.м.</t>
  </si>
  <si>
    <t>Стоимость в месяц</t>
  </si>
  <si>
    <t>Стоимость в год</t>
  </si>
  <si>
    <t>Размер обеспечения заявки на участие в конкурсе (5%)</t>
  </si>
  <si>
    <t xml:space="preserve">Размер обеспечения обязательств
(50%)
</t>
  </si>
  <si>
    <t xml:space="preserve">Цена договора управления многоквартирным домом, размер обеспечения заявки на участие в конкурсе, размер обеспечения исполнения обязательств (отдельно по каждому Лоту) </t>
  </si>
  <si>
    <t xml:space="preserve">площадь </t>
  </si>
  <si>
    <t xml:space="preserve">Приложение № 5
 к конкурсной документации
</t>
  </si>
  <si>
    <t xml:space="preserve">Псковская обл., Усвятский район, рп. Усвяты ул. Юбилейная, д. 1  </t>
  </si>
  <si>
    <t xml:space="preserve">Псковская обл., Усвятский район, рп. Усвяты ул. Юбилейная, д.2  </t>
  </si>
  <si>
    <t xml:space="preserve">Псковская обл., Усвятский район, рп. Усвяты ул. Юбилейная, д.3  </t>
  </si>
  <si>
    <t xml:space="preserve">Псковская обл., Усвятский район, рп. Усвяты ул. Юбилейная, д.4  </t>
  </si>
  <si>
    <t xml:space="preserve">Псковская обл., Усвятский район, рп. Усвяты ул. Юбилейная, д.5  </t>
  </si>
  <si>
    <t xml:space="preserve">Псковская обл., Усвятский район, рп. Усвяты ул. Юбилейная, д.6  </t>
  </si>
  <si>
    <t xml:space="preserve">Псковская обл., Усвятский район, рп. Усвяты ул. Юбилейная, д.7  </t>
  </si>
  <si>
    <t xml:space="preserve">Псковская обл., Усвятский район, рп. Усвяты ул. Юбилейная, д.7а  </t>
  </si>
  <si>
    <t xml:space="preserve">Псковская обл., Усвятский район, рп. Усвяты ул. К.Маркса, д.93  </t>
  </si>
  <si>
    <t xml:space="preserve">Псковская обл., Усвятский район, рп. Усвяты ул. К.Маркса, д.98  </t>
  </si>
  <si>
    <t xml:space="preserve">Псковская обл., Усвятский район, рп. Усвяты ул. 25 Октября, д.83а  </t>
  </si>
  <si>
    <t xml:space="preserve">Псковская обл., Усвятский район, рп. Усвяты ул. 25 Октября, д.94  </t>
  </si>
  <si>
    <t xml:space="preserve">Псковская обл., Усвятский район, рп. Усвяты ул. Дворецкая, д.18  </t>
  </si>
  <si>
    <t xml:space="preserve">Псковская обл., Усвятский район, рп. Усвяты ул. Велижская, д.2  </t>
  </si>
  <si>
    <t xml:space="preserve">Псковская обл., Усвятский район, рп. Усвяты ул. Велижская, д.4  </t>
  </si>
  <si>
    <t xml:space="preserve">Псковская обл., Усвятский район, рп. Усвяты ул. Велижская, д.8  </t>
  </si>
  <si>
    <t xml:space="preserve">Псковская обл., Усвятский район, рп. Усвяты ул. Велижская, д.10  </t>
  </si>
  <si>
    <t>Псковская обл., Усвятский район, рп. Усвяты ул. 40 лет Октября, д.2</t>
  </si>
  <si>
    <t>Псковская обл., Усвятский район, д. Узкое, ул. Центральная, д.12</t>
  </si>
  <si>
    <t>Псковская обл., Усвятский район, рп. Усвяты ул. 40 лет Октября, д.2а</t>
  </si>
  <si>
    <t>Многоквартирные дома, участвующие в открытом конкурсе по отбору управляющей организации для управления многоквартирными домами, расположенными на территории Усвятского района Псковской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</si>
</sst>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4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18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wrapText="1"/>
    </xf>
    <xf numFmtId="2" fontId="24" fillId="0" borderId="12" xfId="18" applyNumberFormat="1" applyFont="1" applyBorder="1" applyAlignment="1">
      <alignment horizontal="center" wrapText="1"/>
    </xf>
    <xf numFmtId="2" fontId="1" fillId="0" borderId="12" xfId="18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0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view="pageBreakPreview" topLeftCell="A5" zoomScaleNormal="100" zoomScaleSheetLayoutView="100" workbookViewId="0">
      <selection activeCell="D25" sqref="D25"/>
    </sheetView>
  </sheetViews>
  <sheetFormatPr defaultRowHeight="15.75" x14ac:dyDescent="0.2"/>
  <cols>
    <col min="1" max="1" width="5" style="2" customWidth="1"/>
    <col min="2" max="2" width="45.5703125" style="2" customWidth="1"/>
    <col min="3" max="3" width="12.42578125" style="2" customWidth="1"/>
    <col min="4" max="4" width="9.140625" style="4" customWidth="1"/>
    <col min="5" max="5" width="10.42578125" style="4" customWidth="1"/>
    <col min="6" max="6" width="11.85546875" style="4" customWidth="1"/>
    <col min="7" max="7" width="12.5703125" style="4" customWidth="1"/>
    <col min="8" max="8" width="13.28515625" style="4" customWidth="1"/>
    <col min="9" max="16384" width="9.140625" style="2"/>
  </cols>
  <sheetData>
    <row r="1" spans="1:8" ht="48" customHeight="1" x14ac:dyDescent="0.25">
      <c r="F1" s="17" t="s">
        <v>9</v>
      </c>
      <c r="G1" s="17"/>
      <c r="H1" s="17"/>
    </row>
    <row r="2" spans="1:8" ht="48.75" customHeight="1" x14ac:dyDescent="0.2">
      <c r="A2" s="15" t="s">
        <v>7</v>
      </c>
      <c r="B2" s="15"/>
      <c r="C2" s="15"/>
      <c r="D2" s="16"/>
      <c r="E2" s="16"/>
      <c r="F2" s="16"/>
      <c r="G2" s="16"/>
      <c r="H2" s="16"/>
    </row>
    <row r="3" spans="1:8" ht="98.25" customHeight="1" x14ac:dyDescent="0.2">
      <c r="A3" s="12" t="s">
        <v>0</v>
      </c>
      <c r="B3" s="12" t="s">
        <v>30</v>
      </c>
      <c r="C3" s="6" t="s">
        <v>8</v>
      </c>
      <c r="D3" s="14" t="s">
        <v>1</v>
      </c>
      <c r="E3" s="14"/>
      <c r="F3" s="14"/>
      <c r="G3" s="14" t="s">
        <v>5</v>
      </c>
      <c r="H3" s="14" t="s">
        <v>6</v>
      </c>
    </row>
    <row r="4" spans="1:8" ht="49.5" customHeight="1" x14ac:dyDescent="0.2">
      <c r="A4" s="13"/>
      <c r="B4" s="13"/>
      <c r="C4" s="7"/>
      <c r="D4" s="5" t="s">
        <v>2</v>
      </c>
      <c r="E4" s="5" t="s">
        <v>3</v>
      </c>
      <c r="F4" s="5" t="s">
        <v>4</v>
      </c>
      <c r="G4" s="14"/>
      <c r="H4" s="14"/>
    </row>
    <row r="5" spans="1:8" ht="37.5" x14ac:dyDescent="0.3">
      <c r="A5" s="1">
        <v>1</v>
      </c>
      <c r="B5" s="9" t="s">
        <v>10</v>
      </c>
      <c r="C5" s="10">
        <v>295.10000000000002</v>
      </c>
      <c r="D5" s="3">
        <v>11.95</v>
      </c>
      <c r="E5" s="8">
        <f>C5*D5</f>
        <v>3526.4450000000002</v>
      </c>
      <c r="F5" s="3">
        <f>C5*D5*12</f>
        <v>42317.340000000004</v>
      </c>
      <c r="G5" s="3">
        <f>E5*5/100</f>
        <v>176.32225000000003</v>
      </c>
      <c r="H5" s="3">
        <f>E5*50/100</f>
        <v>1763.2225000000001</v>
      </c>
    </row>
    <row r="6" spans="1:8" ht="37.5" x14ac:dyDescent="0.3">
      <c r="A6" s="1">
        <v>2</v>
      </c>
      <c r="B6" s="9" t="s">
        <v>11</v>
      </c>
      <c r="C6" s="10">
        <v>294</v>
      </c>
      <c r="D6" s="3">
        <v>11.95</v>
      </c>
      <c r="E6" s="8">
        <f t="shared" ref="E6:E24" si="0">C6*D6</f>
        <v>3513.2999999999997</v>
      </c>
      <c r="F6" s="3">
        <f t="shared" ref="F6:F24" si="1">C6*D6*12</f>
        <v>42159.6</v>
      </c>
      <c r="G6" s="3">
        <f t="shared" ref="G6:G24" si="2">E6*5/100</f>
        <v>175.66499999999999</v>
      </c>
      <c r="H6" s="3">
        <f t="shared" ref="H6:H24" si="3">E6*50/100</f>
        <v>1756.65</v>
      </c>
    </row>
    <row r="7" spans="1:8" ht="37.5" x14ac:dyDescent="0.3">
      <c r="A7" s="1">
        <v>3</v>
      </c>
      <c r="B7" s="9" t="s">
        <v>12</v>
      </c>
      <c r="C7" s="11">
        <v>286.62</v>
      </c>
      <c r="D7" s="3">
        <v>11.95</v>
      </c>
      <c r="E7" s="8">
        <f t="shared" si="0"/>
        <v>3425.1089999999999</v>
      </c>
      <c r="F7" s="3">
        <f t="shared" si="1"/>
        <v>41101.307999999997</v>
      </c>
      <c r="G7" s="3">
        <f t="shared" si="2"/>
        <v>171.25545</v>
      </c>
      <c r="H7" s="3">
        <f t="shared" si="3"/>
        <v>1712.5544999999997</v>
      </c>
    </row>
    <row r="8" spans="1:8" ht="37.5" x14ac:dyDescent="0.3">
      <c r="A8" s="1">
        <v>4</v>
      </c>
      <c r="B8" s="9" t="s">
        <v>13</v>
      </c>
      <c r="C8" s="11">
        <v>292.7</v>
      </c>
      <c r="D8" s="3">
        <v>11.95</v>
      </c>
      <c r="E8" s="8">
        <f t="shared" si="0"/>
        <v>3497.7649999999999</v>
      </c>
      <c r="F8" s="3">
        <f t="shared" si="1"/>
        <v>41973.18</v>
      </c>
      <c r="G8" s="3">
        <f t="shared" si="2"/>
        <v>174.88825</v>
      </c>
      <c r="H8" s="3">
        <f t="shared" si="3"/>
        <v>1748.8824999999999</v>
      </c>
    </row>
    <row r="9" spans="1:8" ht="37.5" x14ac:dyDescent="0.3">
      <c r="A9" s="1">
        <v>5</v>
      </c>
      <c r="B9" s="9" t="s">
        <v>14</v>
      </c>
      <c r="C9" s="11">
        <v>202.3</v>
      </c>
      <c r="D9" s="3">
        <v>11.95</v>
      </c>
      <c r="E9" s="8">
        <f t="shared" si="0"/>
        <v>2417.4850000000001</v>
      </c>
      <c r="F9" s="3">
        <f t="shared" si="1"/>
        <v>29009.82</v>
      </c>
      <c r="G9" s="3">
        <f t="shared" si="2"/>
        <v>120.87425000000002</v>
      </c>
      <c r="H9" s="3">
        <f t="shared" si="3"/>
        <v>1208.7425000000001</v>
      </c>
    </row>
    <row r="10" spans="1:8" ht="37.5" x14ac:dyDescent="0.3">
      <c r="A10" s="1">
        <v>6</v>
      </c>
      <c r="B10" s="9" t="s">
        <v>15</v>
      </c>
      <c r="C10" s="11">
        <v>451.2</v>
      </c>
      <c r="D10" s="3">
        <v>15.5</v>
      </c>
      <c r="E10" s="8">
        <f t="shared" si="0"/>
        <v>6993.5999999999995</v>
      </c>
      <c r="F10" s="3">
        <f t="shared" si="1"/>
        <v>83923.199999999997</v>
      </c>
      <c r="G10" s="3">
        <f t="shared" si="2"/>
        <v>349.68</v>
      </c>
      <c r="H10" s="3">
        <f t="shared" si="3"/>
        <v>3496.8</v>
      </c>
    </row>
    <row r="11" spans="1:8" ht="37.5" x14ac:dyDescent="0.3">
      <c r="A11" s="1">
        <v>7</v>
      </c>
      <c r="B11" s="9" t="s">
        <v>16</v>
      </c>
      <c r="C11" s="11">
        <v>451.2</v>
      </c>
      <c r="D11" s="3">
        <v>15.5</v>
      </c>
      <c r="E11" s="8">
        <f t="shared" si="0"/>
        <v>6993.5999999999995</v>
      </c>
      <c r="F11" s="3">
        <f t="shared" si="1"/>
        <v>83923.199999999997</v>
      </c>
      <c r="G11" s="3">
        <f t="shared" si="2"/>
        <v>349.68</v>
      </c>
      <c r="H11" s="3">
        <f t="shared" si="3"/>
        <v>3496.8</v>
      </c>
    </row>
    <row r="12" spans="1:8" ht="37.5" x14ac:dyDescent="0.3">
      <c r="A12" s="1">
        <v>8</v>
      </c>
      <c r="B12" s="9" t="s">
        <v>17</v>
      </c>
      <c r="C12" s="11">
        <v>433.7</v>
      </c>
      <c r="D12" s="3">
        <v>15.5</v>
      </c>
      <c r="E12" s="8">
        <f t="shared" si="0"/>
        <v>6722.3499999999995</v>
      </c>
      <c r="F12" s="3">
        <f t="shared" si="1"/>
        <v>80668.2</v>
      </c>
      <c r="G12" s="3">
        <f t="shared" si="2"/>
        <v>336.11750000000001</v>
      </c>
      <c r="H12" s="3">
        <f t="shared" si="3"/>
        <v>3361.1750000000002</v>
      </c>
    </row>
    <row r="13" spans="1:8" ht="37.5" x14ac:dyDescent="0.3">
      <c r="A13" s="1">
        <v>9</v>
      </c>
      <c r="B13" s="9" t="s">
        <v>18</v>
      </c>
      <c r="C13" s="11">
        <v>750.3</v>
      </c>
      <c r="D13" s="3">
        <v>15.5</v>
      </c>
      <c r="E13" s="8">
        <f t="shared" si="0"/>
        <v>11629.65</v>
      </c>
      <c r="F13" s="3">
        <f t="shared" si="1"/>
        <v>139555.79999999999</v>
      </c>
      <c r="G13" s="3">
        <f t="shared" si="2"/>
        <v>581.48249999999996</v>
      </c>
      <c r="H13" s="3">
        <f t="shared" si="3"/>
        <v>5814.8249999999998</v>
      </c>
    </row>
    <row r="14" spans="1:8" ht="37.5" x14ac:dyDescent="0.3">
      <c r="A14" s="1">
        <v>10</v>
      </c>
      <c r="B14" s="9" t="s">
        <v>19</v>
      </c>
      <c r="C14" s="11">
        <v>2265.8000000000002</v>
      </c>
      <c r="D14" s="3">
        <v>15.5</v>
      </c>
      <c r="E14" s="8">
        <f t="shared" si="0"/>
        <v>35119.9</v>
      </c>
      <c r="F14" s="3">
        <f t="shared" si="1"/>
        <v>421438.80000000005</v>
      </c>
      <c r="G14" s="3">
        <f t="shared" si="2"/>
        <v>1755.9949999999999</v>
      </c>
      <c r="H14" s="3">
        <f t="shared" si="3"/>
        <v>17559.95</v>
      </c>
    </row>
    <row r="15" spans="1:8" ht="37.5" x14ac:dyDescent="0.3">
      <c r="A15" s="1">
        <v>11</v>
      </c>
      <c r="B15" s="9" t="s">
        <v>20</v>
      </c>
      <c r="C15" s="11">
        <v>647.79999999999995</v>
      </c>
      <c r="D15" s="3">
        <v>11.5</v>
      </c>
      <c r="E15" s="8">
        <f t="shared" si="0"/>
        <v>7449.7</v>
      </c>
      <c r="F15" s="3">
        <f t="shared" si="1"/>
        <v>89396.4</v>
      </c>
      <c r="G15" s="3">
        <f t="shared" si="2"/>
        <v>372.48500000000001</v>
      </c>
      <c r="H15" s="3">
        <f t="shared" si="3"/>
        <v>3724.85</v>
      </c>
    </row>
    <row r="16" spans="1:8" ht="37.5" x14ac:dyDescent="0.3">
      <c r="A16" s="1">
        <v>12</v>
      </c>
      <c r="B16" s="9" t="s">
        <v>21</v>
      </c>
      <c r="C16" s="11">
        <v>291.89999999999998</v>
      </c>
      <c r="D16" s="3">
        <v>11.95</v>
      </c>
      <c r="E16" s="8">
        <f t="shared" si="0"/>
        <v>3488.2049999999995</v>
      </c>
      <c r="F16" s="3">
        <f t="shared" si="1"/>
        <v>41858.459999999992</v>
      </c>
      <c r="G16" s="3">
        <f t="shared" si="2"/>
        <v>174.41024999999999</v>
      </c>
      <c r="H16" s="3">
        <f t="shared" si="3"/>
        <v>1744.1024999999997</v>
      </c>
    </row>
    <row r="17" spans="1:8" ht="37.5" x14ac:dyDescent="0.3">
      <c r="A17" s="1">
        <v>13</v>
      </c>
      <c r="B17" s="9" t="s">
        <v>22</v>
      </c>
      <c r="C17" s="11">
        <v>288.3</v>
      </c>
      <c r="D17" s="3">
        <v>10.97</v>
      </c>
      <c r="E17" s="8">
        <f t="shared" si="0"/>
        <v>3162.6510000000003</v>
      </c>
      <c r="F17" s="3">
        <f t="shared" si="1"/>
        <v>37951.812000000005</v>
      </c>
      <c r="G17" s="3">
        <f t="shared" si="2"/>
        <v>158.13255000000001</v>
      </c>
      <c r="H17" s="3">
        <f t="shared" si="3"/>
        <v>1581.3255000000001</v>
      </c>
    </row>
    <row r="18" spans="1:8" ht="37.5" x14ac:dyDescent="0.3">
      <c r="A18" s="1">
        <v>14</v>
      </c>
      <c r="B18" s="9" t="s">
        <v>23</v>
      </c>
      <c r="C18" s="11">
        <v>325.7</v>
      </c>
      <c r="D18" s="3">
        <v>15.5</v>
      </c>
      <c r="E18" s="8">
        <f t="shared" si="0"/>
        <v>5048.3499999999995</v>
      </c>
      <c r="F18" s="3">
        <f t="shared" si="1"/>
        <v>60580.2</v>
      </c>
      <c r="G18" s="3">
        <f t="shared" si="2"/>
        <v>252.41749999999996</v>
      </c>
      <c r="H18" s="3">
        <f t="shared" si="3"/>
        <v>2524.1749999999997</v>
      </c>
    </row>
    <row r="19" spans="1:8" ht="37.5" x14ac:dyDescent="0.3">
      <c r="A19" s="1">
        <v>15</v>
      </c>
      <c r="B19" s="9" t="s">
        <v>24</v>
      </c>
      <c r="C19" s="11">
        <v>298.60000000000002</v>
      </c>
      <c r="D19" s="3">
        <v>11.95</v>
      </c>
      <c r="E19" s="8">
        <f t="shared" si="0"/>
        <v>3568.27</v>
      </c>
      <c r="F19" s="3">
        <f t="shared" si="1"/>
        <v>42819.24</v>
      </c>
      <c r="G19" s="3">
        <f t="shared" si="2"/>
        <v>178.4135</v>
      </c>
      <c r="H19" s="3">
        <f t="shared" si="3"/>
        <v>1784.135</v>
      </c>
    </row>
    <row r="20" spans="1:8" ht="37.5" x14ac:dyDescent="0.3">
      <c r="A20" s="1">
        <v>16</v>
      </c>
      <c r="B20" s="9" t="s">
        <v>25</v>
      </c>
      <c r="C20" s="11">
        <v>193.2</v>
      </c>
      <c r="D20" s="3">
        <v>11.95</v>
      </c>
      <c r="E20" s="8">
        <f t="shared" si="0"/>
        <v>2308.7399999999998</v>
      </c>
      <c r="F20" s="3">
        <f t="shared" si="1"/>
        <v>27704.879999999997</v>
      </c>
      <c r="G20" s="3">
        <f t="shared" si="2"/>
        <v>115.43699999999998</v>
      </c>
      <c r="H20" s="3">
        <f t="shared" si="3"/>
        <v>1154.3699999999999</v>
      </c>
    </row>
    <row r="21" spans="1:8" ht="37.5" x14ac:dyDescent="0.3">
      <c r="A21" s="1">
        <v>17</v>
      </c>
      <c r="B21" s="9" t="s">
        <v>26</v>
      </c>
      <c r="C21" s="11">
        <v>362.2</v>
      </c>
      <c r="D21" s="3">
        <v>11.95</v>
      </c>
      <c r="E21" s="8">
        <f t="shared" si="0"/>
        <v>4328.29</v>
      </c>
      <c r="F21" s="3">
        <f t="shared" si="1"/>
        <v>51939.479999999996</v>
      </c>
      <c r="G21" s="3">
        <f t="shared" si="2"/>
        <v>216.4145</v>
      </c>
      <c r="H21" s="3">
        <f t="shared" si="3"/>
        <v>2164.145</v>
      </c>
    </row>
    <row r="22" spans="1:8" ht="37.5" x14ac:dyDescent="0.3">
      <c r="A22" s="1">
        <v>18</v>
      </c>
      <c r="B22" s="9" t="s">
        <v>29</v>
      </c>
      <c r="C22" s="11">
        <v>879.3</v>
      </c>
      <c r="D22" s="3">
        <v>15.5</v>
      </c>
      <c r="E22" s="8">
        <f t="shared" si="0"/>
        <v>13629.15</v>
      </c>
      <c r="F22" s="3">
        <f t="shared" si="1"/>
        <v>163549.79999999999</v>
      </c>
      <c r="G22" s="3">
        <f t="shared" si="2"/>
        <v>681.45749999999998</v>
      </c>
      <c r="H22" s="3">
        <f t="shared" si="3"/>
        <v>6814.5749999999998</v>
      </c>
    </row>
    <row r="23" spans="1:8" ht="37.5" x14ac:dyDescent="0.3">
      <c r="A23" s="1">
        <v>19</v>
      </c>
      <c r="B23" s="9" t="s">
        <v>27</v>
      </c>
      <c r="C23" s="11">
        <v>740.2</v>
      </c>
      <c r="D23" s="3">
        <v>15.5</v>
      </c>
      <c r="E23" s="8">
        <f t="shared" si="0"/>
        <v>11473.1</v>
      </c>
      <c r="F23" s="3">
        <f t="shared" si="1"/>
        <v>137677.20000000001</v>
      </c>
      <c r="G23" s="3">
        <f t="shared" si="2"/>
        <v>573.65499999999997</v>
      </c>
      <c r="H23" s="3">
        <f t="shared" si="3"/>
        <v>5736.55</v>
      </c>
    </row>
    <row r="24" spans="1:8" ht="37.5" x14ac:dyDescent="0.3">
      <c r="A24" s="1">
        <v>20</v>
      </c>
      <c r="B24" s="9" t="s">
        <v>28</v>
      </c>
      <c r="C24" s="11">
        <v>266.5</v>
      </c>
      <c r="D24" s="3">
        <v>15.5</v>
      </c>
      <c r="E24" s="8">
        <f t="shared" si="0"/>
        <v>4130.75</v>
      </c>
      <c r="F24" s="3">
        <f t="shared" si="1"/>
        <v>49569</v>
      </c>
      <c r="G24" s="3">
        <f t="shared" si="2"/>
        <v>206.53749999999999</v>
      </c>
      <c r="H24" s="3">
        <f t="shared" si="3"/>
        <v>2065.375</v>
      </c>
    </row>
  </sheetData>
  <mergeCells count="7">
    <mergeCell ref="A3:A4"/>
    <mergeCell ref="G3:G4"/>
    <mergeCell ref="A2:H2"/>
    <mergeCell ref="F1:H1"/>
    <mergeCell ref="H3:H4"/>
    <mergeCell ref="D3:F3"/>
    <mergeCell ref="B3:B4"/>
  </mergeCells>
  <phoneticPr fontId="2" type="noConversion"/>
  <pageMargins left="0.55118110236220474" right="0.27559055118110237" top="0.27559055118110237" bottom="0.74803149606299213" header="0.31496062992125984" footer="0.31496062992125984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RUO</cp:lastModifiedBy>
  <cp:lastPrinted>2024-03-11T07:43:12Z</cp:lastPrinted>
  <dcterms:created xsi:type="dcterms:W3CDTF">2019-03-21T06:45:13Z</dcterms:created>
  <dcterms:modified xsi:type="dcterms:W3CDTF">2025-03-25T07:29:21Z</dcterms:modified>
</cp:coreProperties>
</file>